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E18"/>
  <c r="G18" s="1"/>
  <c r="E13"/>
  <c r="E6"/>
  <c r="G6" s="1"/>
  <c r="J4"/>
  <c r="I4"/>
  <c r="H4"/>
  <c r="G4"/>
  <c r="F4"/>
  <c r="F11" s="1"/>
  <c r="I18" l="1"/>
  <c r="H18"/>
  <c r="J6"/>
  <c r="I6"/>
  <c r="H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<sst xmlns="http://schemas.openxmlformats.org/spreadsheetml/2006/main" count="41" uniqueCount="41">
  <si>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</si>
  <si>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</si>
  <si>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</si>
  <si>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</si>
  <si>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</si>
  <si>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</si>
  <si>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</si>
  <si>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</si>
  <si>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</si>
  <si>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</si>
  <si>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</si>
  <si>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</si>
  <si>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</si>
  <si>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</si>
  <si>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</si>
  <si>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</si>
  <si>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</si>
  <si>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</si>
  <si>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</si>
  <si>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</si>
  <si>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</si>
  <si>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</si>
  <si>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</si>
  <si>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</si>
  <si>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</si>
  <si>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</si>
  <si>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</si>
  <si>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</si>
  <si>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</si>
  <si>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271/516</t>
  </si>
  <si>
    <t>Котлета мясная с вермишелью отварной</t>
  </si>
  <si>
    <t>Сок ГОСТ т/п</t>
  </si>
  <si>
    <t>Батон</t>
  </si>
  <si>
    <t>Яблоко свежее</t>
  </si>
  <si>
    <t>Суп из овощей с цыпленком, смет, зелень</t>
  </si>
  <si>
    <t>Плов из птицы</t>
  </si>
  <si>
    <t>250</t>
  </si>
  <si>
    <t>Напиток апельсиновый</t>
  </si>
  <si>
    <t>180</t>
  </si>
  <si>
    <t>Хлеб ржаной</t>
  </si>
  <si>
    <t>Йогурт «Аlpenlend»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</si>
</sst>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2" fillId="4" borderId="21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16</v>
      </c>
      <c r="F1" s="16"/>
      <c r="I1" t="s">
        <v>1</v>
      </c>
      <c r="J1" s="15">
        <v>45173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1" t="s">
        <v>30</v>
      </c>
      <c r="E4" s="27">
        <v>240</v>
      </c>
      <c r="F4" s="28">
        <f>36.92+8.3</f>
        <v>45.22</v>
      </c>
      <c r="G4" s="14">
        <f>253.6+221</f>
        <v>474.6</v>
      </c>
      <c r="H4" s="14">
        <f>13.2+5.3</f>
        <v>18.5</v>
      </c>
      <c r="I4" s="14">
        <f>18.7+6.2</f>
        <v>24.9</v>
      </c>
      <c r="J4" s="39">
        <f>8+35.3</f>
        <v>43.3</v>
      </c>
    </row>
    <row r="5" spans="1:10">
      <c r="A5" s="7"/>
      <c r="B5" s="1" t="s">
        <v>22</v>
      </c>
      <c r="C5" s="2">
        <v>707</v>
      </c>
      <c r="D5" s="22" t="s">
        <v>31</v>
      </c>
      <c r="E5" s="29">
        <v>200</v>
      </c>
      <c r="F5" s="30">
        <v>22.95</v>
      </c>
      <c r="G5" s="31">
        <v>108</v>
      </c>
      <c r="H5" s="31">
        <v>1.4</v>
      </c>
      <c r="I5" s="31">
        <v>0</v>
      </c>
      <c r="J5" s="40">
        <v>25.6</v>
      </c>
    </row>
    <row r="6" spans="1:10">
      <c r="A6" s="7"/>
      <c r="B6" s="1" t="s">
        <v>17</v>
      </c>
      <c r="C6" s="2"/>
      <c r="D6" s="22" t="s">
        <v>32</v>
      </c>
      <c r="E6" s="29">
        <f>F6/111.85*1000+0.2</f>
        <v>43.382834152883333</v>
      </c>
      <c r="F6" s="30">
        <v>4.83</v>
      </c>
      <c r="G6" s="35">
        <f>E6*116.9/50</f>
        <v>101.42906624944123</v>
      </c>
      <c r="H6" s="35">
        <f>E6*3.95/50</f>
        <v>3.4272438980777831</v>
      </c>
      <c r="I6" s="35">
        <f>E6*0.5/50</f>
        <v>0.43382834152883332</v>
      </c>
      <c r="J6" s="47">
        <f>E6*24.15/50</f>
        <v>20.953908895842652</v>
      </c>
    </row>
    <row r="7" spans="1:10">
      <c r="A7" s="7"/>
      <c r="B7" s="2" t="s">
        <v>23</v>
      </c>
      <c r="C7" s="2"/>
      <c r="D7" s="22" t="s">
        <v>33</v>
      </c>
      <c r="E7" s="29">
        <v>178</v>
      </c>
      <c r="F7" s="30">
        <v>27</v>
      </c>
      <c r="G7" s="25">
        <v>60</v>
      </c>
      <c r="H7" s="25">
        <v>0.5</v>
      </c>
      <c r="I7" s="25">
        <v>0</v>
      </c>
      <c r="J7" s="32">
        <v>12.9</v>
      </c>
    </row>
    <row r="8" spans="1:10" ht="15.75" thickBot="1">
      <c r="A8" s="8"/>
      <c r="B8" s="9"/>
      <c r="C8" s="9"/>
      <c r="D8" s="23"/>
      <c r="E8" s="37"/>
      <c r="F8" s="19"/>
      <c r="G8" s="37"/>
      <c r="H8" s="37"/>
      <c r="I8" s="37"/>
      <c r="J8" s="38"/>
    </row>
    <row r="9" spans="1:10">
      <c r="A9" s="4" t="s">
        <v>24</v>
      </c>
      <c r="B9" s="26" t="s">
        <v>25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1"/>
      <c r="F10" s="18"/>
      <c r="G10" s="31"/>
      <c r="H10" s="31"/>
      <c r="I10" s="31"/>
      <c r="J10" s="40"/>
    </row>
    <row r="11" spans="1:10" ht="15.75" thickBot="1">
      <c r="A11" s="8"/>
      <c r="B11" s="9"/>
      <c r="C11" s="9"/>
      <c r="D11" s="23"/>
      <c r="E11" s="37"/>
      <c r="F11" s="19">
        <f>SUM(F4:F10)</f>
        <v>100</v>
      </c>
      <c r="G11" s="37"/>
      <c r="H11" s="37"/>
      <c r="I11" s="37"/>
      <c r="J11" s="38"/>
    </row>
    <row r="12" spans="1:10">
      <c r="A12" s="7" t="s">
        <v>12</v>
      </c>
      <c r="B12" s="10" t="s">
        <v>26</v>
      </c>
      <c r="C12" s="3"/>
      <c r="D12" s="24"/>
      <c r="E12" s="48"/>
      <c r="F12" s="42"/>
      <c r="G12" s="41"/>
      <c r="H12" s="41"/>
      <c r="I12" s="41"/>
      <c r="J12" s="43"/>
    </row>
    <row r="13" spans="1:10">
      <c r="A13" s="7"/>
      <c r="B13" s="1" t="s">
        <v>13</v>
      </c>
      <c r="C13" s="49">
        <v>135</v>
      </c>
      <c r="D13" s="50" t="s">
        <v>34</v>
      </c>
      <c r="E13" s="29">
        <f>12.5+250+11</f>
        <v>273.5</v>
      </c>
      <c r="F13" s="51">
        <v>16.309999999999999</v>
      </c>
      <c r="G13" s="36">
        <v>184</v>
      </c>
      <c r="H13" s="36">
        <v>5.25</v>
      </c>
      <c r="I13" s="36">
        <v>9.5</v>
      </c>
      <c r="J13" s="52">
        <v>9.6199999999999992</v>
      </c>
    </row>
    <row r="14" spans="1:10">
      <c r="A14" s="7"/>
      <c r="B14" s="1" t="s">
        <v>14</v>
      </c>
      <c r="C14" s="49">
        <v>492</v>
      </c>
      <c r="D14" s="33" t="s">
        <v>35</v>
      </c>
      <c r="E14" s="53" t="s">
        <v>36</v>
      </c>
      <c r="F14" s="34">
        <v>47.33</v>
      </c>
      <c r="G14" s="36">
        <v>371.8</v>
      </c>
      <c r="H14" s="36">
        <v>23</v>
      </c>
      <c r="I14" s="36">
        <v>15.4</v>
      </c>
      <c r="J14" s="54">
        <v>45.6</v>
      </c>
    </row>
    <row r="15" spans="1:10">
      <c r="A15" s="7"/>
      <c r="B15" s="1" t="s">
        <v>20</v>
      </c>
      <c r="C15" s="49"/>
      <c r="D15" s="33"/>
      <c r="E15" s="55"/>
      <c r="F15" s="34"/>
      <c r="G15" s="36"/>
      <c r="H15" s="36"/>
      <c r="I15" s="36"/>
      <c r="J15" s="54"/>
    </row>
    <row r="16" spans="1:10">
      <c r="A16" s="7"/>
      <c r="B16" s="1" t="s">
        <v>21</v>
      </c>
      <c r="C16" s="49">
        <v>699</v>
      </c>
      <c r="D16" s="33" t="s">
        <v>37</v>
      </c>
      <c r="E16" s="55" t="s">
        <v>38</v>
      </c>
      <c r="F16" s="34">
        <v>6.72</v>
      </c>
      <c r="G16" s="36">
        <v>86.4</v>
      </c>
      <c r="H16" s="36">
        <v>0.2</v>
      </c>
      <c r="I16" s="36">
        <v>0</v>
      </c>
      <c r="J16" s="54">
        <v>21.6</v>
      </c>
    </row>
    <row r="17" spans="1:10">
      <c r="A17" s="7"/>
      <c r="B17" s="1" t="s">
        <v>27</v>
      </c>
      <c r="C17" s="56"/>
      <c r="D17" s="33"/>
      <c r="E17" s="57"/>
      <c r="F17" s="34"/>
      <c r="G17" s="35"/>
      <c r="H17" s="35"/>
      <c r="I17" s="35"/>
      <c r="J17" s="47"/>
    </row>
    <row r="18" spans="1:10">
      <c r="A18" s="7"/>
      <c r="B18" s="1" t="s">
        <v>15</v>
      </c>
      <c r="C18" s="56"/>
      <c r="D18" s="33" t="s">
        <v>39</v>
      </c>
      <c r="E18" s="29">
        <f>F18/55.92*1000</f>
        <v>47.210300429184549</v>
      </c>
      <c r="F18" s="34">
        <v>2.64</v>
      </c>
      <c r="G18" s="35">
        <f>E18*76/30</f>
        <v>119.59942775393419</v>
      </c>
      <c r="H18" s="35">
        <f>E18*1.44/30</f>
        <v>2.2660944206008584</v>
      </c>
      <c r="I18" s="35">
        <f>E18*0.36/30</f>
        <v>0.5665236051502146</v>
      </c>
      <c r="J18" s="58">
        <f>E18*13.14/30</f>
        <v>20.678111587982833</v>
      </c>
    </row>
    <row r="19" spans="1:10">
      <c r="A19" s="7"/>
      <c r="B19" s="20"/>
      <c r="C19" s="20"/>
      <c r="D19" s="33" t="s">
        <v>40</v>
      </c>
      <c r="E19" s="59">
        <v>95</v>
      </c>
      <c r="F19" s="34">
        <v>27</v>
      </c>
      <c r="G19" s="36">
        <v>116</v>
      </c>
      <c r="H19" s="36">
        <v>5.6</v>
      </c>
      <c r="I19" s="36">
        <v>6.4</v>
      </c>
      <c r="J19" s="54">
        <v>8.1999999999999993</v>
      </c>
    </row>
    <row r="20" spans="1:10" ht="15.75" thickBot="1">
      <c r="A20" s="8"/>
      <c r="B20" s="9"/>
      <c r="C20" s="9"/>
      <c r="D20" s="33"/>
      <c r="E20" s="57"/>
      <c r="F20" s="34">
        <f>SUM(F13:F19)</f>
        <v>100</v>
      </c>
      <c r="G20" s="35"/>
      <c r="H20" s="35"/>
      <c r="I20" s="35"/>
      <c r="J20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2023-08-31T11:30:37Z</dcterms:modified>
</cp:coreProperties>
</file>